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r010-2\経営企画課\◎財政運営G\4県市町村課\R06年度\R07.01.22【照会】公営企業に係る経営比較分析表（令和5年度決算）の分析等について\回答\"/>
    </mc:Choice>
  </mc:AlternateContent>
  <workbookProtection workbookAlgorithmName="SHA-512" workbookHashValue="OPXAtjW/PB4UXkI5p4P0V5EcY5kKHtjQHgXO9Fka/h00wQI5TbGmT+aPEMb2OdEYRKRxLelnFPeiuZcHiv2ZHg==" workbookSaltValue="BvAB9Up4hSU7koEoPpI5oQ=="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I85" i="4"/>
  <c r="H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<sst xmlns="http://schemas.openxmlformats.org/spreadsheetml/2006/main" count="231" uniqueCount="115">
  <si>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</si>
  <si>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</si>
  <si>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</si>
  <si>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</si>
  <si>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</si>
  <si>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</si>
  <si>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</si>
  <si>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</si>
  <si>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</si>
  <si>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</si>
  <si>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</si>
  <si>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</si>
  <si>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</si>
  <si>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</si>
  <si>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</si>
  <si>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</si>
  <si>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</si>
  <si>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</si>
  <si>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</si>
  <si>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</si>
  <si>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</si>
  <si>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</si>
  <si>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</si>
  <si>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</si>
  <si>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</si>
  <si>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</si>
  <si>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</si>
  <si>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</si>
  <si>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</si>
  <si>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</si>
  <si>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</si>
  <si>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</si>
  <si>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</si>
  <si>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</si>
  <si>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</si>
  <si>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</si>
  <si>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</si>
  <si>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</si>
  <si>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</si>
  <si>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</si>
  <si>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</si>
  <si>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</si>
  <si>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</si>
  <si>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</si>
  <si>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</si>
  <si>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</si>
  <si>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</si>
  <si>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</si>
  <si>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</si>
  <si>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</si>
  <si>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</si>
  <si>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</si>
  <si>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</si>
  <si>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</si>
  <si>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</si>
  <si>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</si>
  <si>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</si>
  <si>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</si>
  <si>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</si>
  <si>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</si>
  <si>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</si>
  <si>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</si>
  <si>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</si>
  <si>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</si>
  <si>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</si>
  <si>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</si>
  <si>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</si>
  <si>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</si>
  <si>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</si>
  <si>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</si>
  <si>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</si>
  <si>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</si>
  <si>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</si>
  <si>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</si>
  <si>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</si>
  <si>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</si>
  <si>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</si>
  <si>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</si>
  <si>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</si>
  <si>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</si>
  <si>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</si>
  <si>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</si>
  <si>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</si>
  <si>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</si>
  <si>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</si>
  <si>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</si>
  <si>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</si>
  <si>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</si>
  <si>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</si>
  <si>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</si>
  <si>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</si>
  <si>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</si>
  <si>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</si>
  <si>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八戸圏域水道企業団</t>
  </si>
  <si>
    <t>法適用</t>
  </si>
  <si>
    <t>水道事業</t>
  </si>
  <si>
    <t>末端給水事業</t>
  </si>
  <si>
    <t>A2</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</si>
  <si>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</si>
  <si>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</si>
  <si>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</si>
  <si>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</si>
  <si>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</si>
  <si>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</si>
  <si>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</si>
  <si>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</si>
  <si>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</si>
  <si>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</si>
  <si>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</si>
  <si>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</si>
  <si>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</si>
  <si>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</si>
  <si>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 xml:space="preserve">①経常収支比率は、100％を上回っている。令和5年度は、有収水量の減少に伴い給水収益は減少したものの、各施設整備費の減少などにより経常費用が減少した結果、前年度より約6ポイント上昇した。
②累積欠損金は発生していない。
③流動比率は、100％を超えて安定しており、短期的な債務に対する支払い能力は確保されている。
④企業債残高対給水収益比率は、横ばいとなっており、類似団体平均値と比較すると低い水準にある。
⑤料金回収率は、100％を上回っており、給水収益で、給水に係る費用が賄えている。令和5年度は、給水原価の低下により、前年度より約8ポイント上昇した。
⑥給水原価は、類似団体平均値より高い水準となっている。前年度と比べると、各施設整備費の減少などにより経常費用が減少したことにより、約20.3円低下した。
⑦施設利用率は、一日平均配水量の減少により年々低下しており、類似団体平均値と比較しても低い値となっている。今後も配水量は減少傾向となることが見込まれるため、施設更新時にはダウンサイジング等、施設規模の適正化を図る必要がある。
⑧有収率は、年間総有収水量が減少し、無効水量である漏水量・不明水量が増加したことにより、前年度より約0.6ポイント低下した。また、令和4年度に類似団体区分が変更となり、類似団体平均値より高い値となった。
</t>
    <rPh sb="21" eb="23">
      <t>レイワ</t>
    </rPh>
    <rPh sb="24" eb="26">
      <t>ネンド</t>
    </rPh>
    <rPh sb="43" eb="45">
      <t>ゲンショウ</t>
    </rPh>
    <rPh sb="56" eb="57">
      <t>ヒ</t>
    </rPh>
    <rPh sb="58" eb="60">
      <t>ゲンショウ</t>
    </rPh>
    <rPh sb="65" eb="67">
      <t>ケイジョウ</t>
    </rPh>
    <rPh sb="67" eb="69">
      <t>ヒヨウ</t>
    </rPh>
    <rPh sb="70" eb="72">
      <t>ゲンショウ</t>
    </rPh>
    <rPh sb="74" eb="76">
      <t>ケッカ</t>
    </rPh>
    <rPh sb="256" eb="258">
      <t>テイカ</t>
    </rPh>
    <rPh sb="273" eb="275">
      <t>ジョウショウ</t>
    </rPh>
    <rPh sb="306" eb="309">
      <t>ゼンネンド</t>
    </rPh>
    <rPh sb="310" eb="311">
      <t>クラ</t>
    </rPh>
    <rPh sb="315" eb="318">
      <t>カクシセツ</t>
    </rPh>
    <rPh sb="318" eb="320">
      <t>セイビ</t>
    </rPh>
    <rPh sb="320" eb="321">
      <t>ヒ</t>
    </rPh>
    <rPh sb="322" eb="324">
      <t>ゲンショウ</t>
    </rPh>
    <rPh sb="329" eb="331">
      <t>ケイジョウ</t>
    </rPh>
    <rPh sb="334" eb="336">
      <t>ゲンショウ</t>
    </rPh>
    <rPh sb="350" eb="352">
      <t>テイカ</t>
    </rPh>
    <rPh sb="364" eb="366">
      <t>イチニチ</t>
    </rPh>
    <rPh sb="366" eb="368">
      <t>ヘイキン</t>
    </rPh>
    <rPh sb="379" eb="381">
      <t>テイカ</t>
    </rPh>
    <rPh sb="416" eb="418">
      <t>ゲンショウ</t>
    </rPh>
    <rPh sb="418" eb="420">
      <t>ケイコウ</t>
    </rPh>
    <rPh sb="475" eb="477">
      <t>ネンカン</t>
    </rPh>
    <rPh sb="477" eb="478">
      <t>ソウ</t>
    </rPh>
    <rPh sb="478" eb="482">
      <t>ユウシュウスイリョウ</t>
    </rPh>
    <rPh sb="483" eb="485">
      <t>ゲンショウ</t>
    </rPh>
    <rPh sb="487" eb="489">
      <t>ムコウ</t>
    </rPh>
    <rPh sb="489" eb="491">
      <t>スイリョウ</t>
    </rPh>
    <rPh sb="494" eb="497">
      <t>ロウスイリョウ</t>
    </rPh>
    <rPh sb="498" eb="500">
      <t>フメイ</t>
    </rPh>
    <rPh sb="500" eb="502">
      <t>スイリョウ</t>
    </rPh>
    <rPh sb="503" eb="505">
      <t>ゾウカ</t>
    </rPh>
    <rPh sb="513" eb="516">
      <t>ゼンネンド</t>
    </rPh>
    <rPh sb="518" eb="519">
      <t>ヤク</t>
    </rPh>
    <rPh sb="526" eb="528">
      <t>テイカ</t>
    </rPh>
    <rPh sb="534" eb="536">
      <t>レイワ</t>
    </rPh>
    <rPh sb="537" eb="539">
      <t>ネンド</t>
    </rPh>
    <rPh sb="540" eb="542">
      <t>ルイジ</t>
    </rPh>
    <rPh sb="542" eb="544">
      <t>ダンタイ</t>
    </rPh>
    <rPh sb="544" eb="546">
      <t>クブン</t>
    </rPh>
    <rPh sb="547" eb="549">
      <t>ヘンコウ</t>
    </rPh>
    <rPh sb="562" eb="563">
      <t>タカ</t>
    </rPh>
    <rPh sb="564" eb="565">
      <t>アタイ</t>
    </rPh>
    <phoneticPr fontId="4"/>
  </si>
  <si>
    <t xml:space="preserve">①有形固定資産減価償却率は、年々上昇傾向にあったが、令和5年度は、馬淵川系導水管更新事業の完了などにより、約1ポイント低下した。
②管路経年化率も年々上昇傾向にあるが、類似団体平均値よりやや低い水準となっている。
③管路更新率は、導水管など大口径の基幹管路の更新を優先的に行ったため更新延長が減少し、類似団体平均値より低い水準となった。
　施設や管路の更新は、法定耐用年数ではなく、施設の重要性や設備の状態を踏まえ、予防保全や、更新年数を延長する等の長寿命化を図っており、効率的に活用しながら更新を行っている。そのため、老朽化の状況を示す値は上昇傾向となっている。
</t>
    <rPh sb="26" eb="28">
      <t>レイワ</t>
    </rPh>
    <rPh sb="29" eb="31">
      <t>ネンド</t>
    </rPh>
    <rPh sb="33" eb="35">
      <t>マブチ</t>
    </rPh>
    <rPh sb="35" eb="36">
      <t>ガワ</t>
    </rPh>
    <rPh sb="36" eb="37">
      <t>ケイ</t>
    </rPh>
    <rPh sb="37" eb="39">
      <t>ドウスイ</t>
    </rPh>
    <rPh sb="39" eb="40">
      <t>カン</t>
    </rPh>
    <rPh sb="40" eb="42">
      <t>コウシン</t>
    </rPh>
    <rPh sb="42" eb="44">
      <t>ジギョウ</t>
    </rPh>
    <rPh sb="45" eb="47">
      <t>カンリョウ</t>
    </rPh>
    <rPh sb="53" eb="54">
      <t>ヤク</t>
    </rPh>
    <rPh sb="59" eb="61">
      <t>テイカ</t>
    </rPh>
    <rPh sb="224" eb="225">
      <t>トウ</t>
    </rPh>
    <rPh sb="226" eb="230">
      <t>チョウジュミョウカ</t>
    </rPh>
    <rPh sb="231" eb="232">
      <t>ハカ</t>
    </rPh>
    <phoneticPr fontId="4"/>
  </si>
  <si>
    <t xml:space="preserve">　人口減少が進み、水需要の低下により料金収入が減少する一方、労務費や物価の上昇が続き、老朽施設の更新や耐震化を加速化することが難しくなっている。
　経営の安定性は保たれているものの、施設の効率性は低下しており、さらに老朽化が進んでいる状況である。
　このような状況を踏まえ、令和元年度から10年間の「第4次水道事業総合計画（経営戦略）」を令和4年度に見直しを行い、効率的、効果的な事業の実施や施設の更新・耐震化を進め、将来にわたり持続可能な事業運営を行うよう努める。
</t>
    <rPh sb="74" eb="76">
      <t>ケイエイ</t>
    </rPh>
    <rPh sb="91" eb="93">
      <t>シセツ</t>
    </rPh>
    <rPh sb="94" eb="97">
      <t>コウリツセイ</t>
    </rPh>
    <rPh sb="98" eb="100">
      <t>テイカ</t>
    </rPh>
    <rPh sb="108" eb="111">
      <t>ロウキュウカ</t>
    </rPh>
    <rPh sb="112" eb="113">
      <t>スス</t>
    </rPh>
    <rPh sb="117" eb="119">
      <t>ジョウキョウ</t>
    </rPh>
    <rPh sb="169" eb="171">
      <t>レイワ</t>
    </rPh>
    <rPh sb="172" eb="174">
      <t>ネンド</t>
    </rPh>
    <rPh sb="175" eb="177">
      <t>ミナオ</t>
    </rPh>
    <rPh sb="179" eb="180">
      <t>オコナ</t>
    </rPh>
    <rPh sb="182" eb="185">
      <t>コウリツテキ</t>
    </rPh>
    <rPh sb="186" eb="189">
      <t>コウカテキ</t>
    </rPh>
    <rPh sb="190" eb="192">
      <t>ジギョウ</t>
    </rPh>
    <rPh sb="193" eb="195">
      <t>ジッシ</t>
    </rPh>
    <rPh sb="196" eb="198">
      <t>シセツ</t>
    </rPh>
    <rPh sb="199" eb="201">
      <t>コウシン</t>
    </rPh>
    <rPh sb="202" eb="205">
      <t>タイシンカ</t>
    </rPh>
    <rPh sb="206" eb="207">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</si>
</sst>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0.47</c:v>
                </c:pt>
                <c:pt idx="1">
                  <c:v>0.46</c:v>
                </c:pt>
                <c:pt idx="2">
                  <c:v>0.31</c:v>
                </c:pt>
                <c:pt idx="3">
                  <c:v>0.4</c:v>
                </c:pt>
                <c:pt idx="4">
                  <c:v>0.37</c:v>
                </c:pt>
              </c:numCache>
            </c:numRef>
          </c:val>
          <c:extLst>
            <c:ext xmlns:c16="http://schemas.microsoft.com/office/drawing/2014/chart" uri="{C3380CC4-5D6E-409C-BE32-E72D297353CC}">
              <c16:uniqueId val="{00000000-C066-4D0D-9181-469E14566BC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0.79</c:v>
                </c:pt>
                <c:pt idx="2">
                  <c:v>0.75</c:v>
                </c:pt>
                <c:pt idx="3">
                  <c:v>0.67</c:v>
                </c:pt>
                <c:pt idx="4">
                  <c:v>0.61</c:v>
                </c:pt>
              </c:numCache>
            </c:numRef>
          </c:val>
          <c:smooth val="0"/>
          <c:extLst>
            <c:ext xmlns:c16="http://schemas.microsoft.com/office/drawing/2014/chart" uri="{C3380CC4-5D6E-409C-BE32-E72D297353CC}">
              <c16:uniqueId val="{00000001-C066-4D0D-9181-469E14566BC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57.95</c:v>
                </c:pt>
                <c:pt idx="1">
                  <c:v>57.93</c:v>
                </c:pt>
                <c:pt idx="2">
                  <c:v>57.08</c:v>
                </c:pt>
                <c:pt idx="3">
                  <c:v>56.01</c:v>
                </c:pt>
                <c:pt idx="4">
                  <c:v>55.97</c:v>
                </c:pt>
              </c:numCache>
            </c:numRef>
          </c:val>
          <c:extLst>
            <c:ext xmlns:c16="http://schemas.microsoft.com/office/drawing/2014/chart" uri="{C3380CC4-5D6E-409C-BE32-E72D297353CC}">
              <c16:uniqueId val="{00000000-B8F6-4154-8CE3-6A1D894939B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63.16</c:v>
                </c:pt>
                <c:pt idx="1">
                  <c:v>64.41</c:v>
                </c:pt>
                <c:pt idx="2">
                  <c:v>64.11</c:v>
                </c:pt>
                <c:pt idx="3">
                  <c:v>61.56</c:v>
                </c:pt>
                <c:pt idx="4">
                  <c:v>60.84</c:v>
                </c:pt>
              </c:numCache>
            </c:numRef>
          </c:val>
          <c:smooth val="0"/>
          <c:extLst>
            <c:ext xmlns:c16="http://schemas.microsoft.com/office/drawing/2014/chart" uri="{C3380CC4-5D6E-409C-BE32-E72D297353CC}">
              <c16:uniqueId val="{00000001-B8F6-4154-8CE3-6A1D894939B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90.12</c:v>
                </c:pt>
                <c:pt idx="1">
                  <c:v>90.47</c:v>
                </c:pt>
                <c:pt idx="2">
                  <c:v>90.75</c:v>
                </c:pt>
                <c:pt idx="3">
                  <c:v>90.64</c:v>
                </c:pt>
                <c:pt idx="4">
                  <c:v>90.09</c:v>
                </c:pt>
              </c:numCache>
            </c:numRef>
          </c:val>
          <c:extLst>
            <c:ext xmlns:c16="http://schemas.microsoft.com/office/drawing/2014/chart" uri="{C3380CC4-5D6E-409C-BE32-E72D297353CC}">
              <c16:uniqueId val="{00000000-F2B7-46F2-AF8E-21D93A0ADCB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91.64</c:v>
                </c:pt>
                <c:pt idx="2">
                  <c:v>92.09</c:v>
                </c:pt>
                <c:pt idx="3">
                  <c:v>90.11</c:v>
                </c:pt>
                <c:pt idx="4">
                  <c:v>89.73</c:v>
                </c:pt>
              </c:numCache>
            </c:numRef>
          </c:val>
          <c:smooth val="0"/>
          <c:extLst>
            <c:ext xmlns:c16="http://schemas.microsoft.com/office/drawing/2014/chart" uri="{C3380CC4-5D6E-409C-BE32-E72D297353CC}">
              <c16:uniqueId val="{00000001-F2B7-46F2-AF8E-21D93A0ADCB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112.9</c:v>
                </c:pt>
                <c:pt idx="1">
                  <c:v>114.09</c:v>
                </c:pt>
                <c:pt idx="2">
                  <c:v>114.33</c:v>
                </c:pt>
                <c:pt idx="3">
                  <c:v>106.44</c:v>
                </c:pt>
                <c:pt idx="4">
                  <c:v>112.35</c:v>
                </c:pt>
              </c:numCache>
            </c:numRef>
          </c:val>
          <c:extLst>
            <c:ext xmlns:c16="http://schemas.microsoft.com/office/drawing/2014/chart" uri="{C3380CC4-5D6E-409C-BE32-E72D297353CC}">
              <c16:uniqueId val="{00000000-7ED2-462B-8024-2F70C1509C2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113.57</c:v>
                </c:pt>
                <c:pt idx="1">
                  <c:v>112.59</c:v>
                </c:pt>
                <c:pt idx="2">
                  <c:v>113.87</c:v>
                </c:pt>
                <c:pt idx="3">
                  <c:v>110.04</c:v>
                </c:pt>
                <c:pt idx="4">
                  <c:v>109.67</c:v>
                </c:pt>
              </c:numCache>
            </c:numRef>
          </c:val>
          <c:smooth val="0"/>
          <c:extLst>
            <c:ext xmlns:c16="http://schemas.microsoft.com/office/drawing/2014/chart" uri="{C3380CC4-5D6E-409C-BE32-E72D297353CC}">
              <c16:uniqueId val="{00000001-7ED2-462B-8024-2F70C1509C2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51.11</c:v>
                </c:pt>
                <c:pt idx="1">
                  <c:v>52.35</c:v>
                </c:pt>
                <c:pt idx="2">
                  <c:v>53.27</c:v>
                </c:pt>
                <c:pt idx="3">
                  <c:v>53.87</c:v>
                </c:pt>
                <c:pt idx="4">
                  <c:v>52.97</c:v>
                </c:pt>
              </c:numCache>
            </c:numRef>
          </c:val>
          <c:extLst>
            <c:ext xmlns:c16="http://schemas.microsoft.com/office/drawing/2014/chart" uri="{C3380CC4-5D6E-409C-BE32-E72D297353CC}">
              <c16:uniqueId val="{00000000-F3B6-413A-9AC4-F2BC1439484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51.13</c:v>
                </c:pt>
                <c:pt idx="1">
                  <c:v>51.62</c:v>
                </c:pt>
                <c:pt idx="2">
                  <c:v>52.16</c:v>
                </c:pt>
                <c:pt idx="3">
                  <c:v>51.49</c:v>
                </c:pt>
                <c:pt idx="4">
                  <c:v>51.94</c:v>
                </c:pt>
              </c:numCache>
            </c:numRef>
          </c:val>
          <c:smooth val="0"/>
          <c:extLst>
            <c:ext xmlns:c16="http://schemas.microsoft.com/office/drawing/2014/chart" uri="{C3380CC4-5D6E-409C-BE32-E72D297353CC}">
              <c16:uniqueId val="{00000001-F3B6-413A-9AC4-F2BC1439484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17.97</c:v>
                </c:pt>
                <c:pt idx="1">
                  <c:v>19.79</c:v>
                </c:pt>
                <c:pt idx="2">
                  <c:v>22.43</c:v>
                </c:pt>
                <c:pt idx="3">
                  <c:v>24.02</c:v>
                </c:pt>
                <c:pt idx="4">
                  <c:v>25.78</c:v>
                </c:pt>
              </c:numCache>
            </c:numRef>
          </c:val>
          <c:extLst>
            <c:ext xmlns:c16="http://schemas.microsoft.com/office/drawing/2014/chart" uri="{C3380CC4-5D6E-409C-BE32-E72D297353CC}">
              <c16:uniqueId val="{00000000-CF4E-4392-B666-9A7B9E78DED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22.41</c:v>
                </c:pt>
                <c:pt idx="1">
                  <c:v>23.68</c:v>
                </c:pt>
                <c:pt idx="2">
                  <c:v>25.76</c:v>
                </c:pt>
                <c:pt idx="3">
                  <c:v>25.18</c:v>
                </c:pt>
                <c:pt idx="4">
                  <c:v>26.52</c:v>
                </c:pt>
              </c:numCache>
            </c:numRef>
          </c:val>
          <c:smooth val="0"/>
          <c:extLst>
            <c:ext xmlns:c16="http://schemas.microsoft.com/office/drawing/2014/chart" uri="{C3380CC4-5D6E-409C-BE32-E72D297353CC}">
              <c16:uniqueId val="{00000001-CF4E-4392-B666-9A7B9E78DED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52-4C6F-89B2-7CF2E60C820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0.13</c:v>
                </c:pt>
                <c:pt idx="4">
                  <c:v>0</c:v>
                </c:pt>
              </c:numCache>
            </c:numRef>
          </c:val>
          <c:smooth val="0"/>
          <c:extLst>
            <c:ext xmlns:c16="http://schemas.microsoft.com/office/drawing/2014/chart" uri="{C3380CC4-5D6E-409C-BE32-E72D297353CC}">
              <c16:uniqueId val="{00000001-1E52-4C6F-89B2-7CF2E60C820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339.43</c:v>
                </c:pt>
                <c:pt idx="1">
                  <c:v>330.24</c:v>
                </c:pt>
                <c:pt idx="2">
                  <c:v>306.68</c:v>
                </c:pt>
                <c:pt idx="3">
                  <c:v>348.32</c:v>
                </c:pt>
                <c:pt idx="4">
                  <c:v>343.3</c:v>
                </c:pt>
              </c:numCache>
            </c:numRef>
          </c:val>
          <c:extLst>
            <c:ext xmlns:c16="http://schemas.microsoft.com/office/drawing/2014/chart" uri="{C3380CC4-5D6E-409C-BE32-E72D297353CC}">
              <c16:uniqueId val="{00000000-0870-4A90-93BB-55FCDF08689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250.03</c:v>
                </c:pt>
                <c:pt idx="1">
                  <c:v>239.45</c:v>
                </c:pt>
                <c:pt idx="2">
                  <c:v>246.01</c:v>
                </c:pt>
                <c:pt idx="3">
                  <c:v>297.54000000000002</c:v>
                </c:pt>
                <c:pt idx="4">
                  <c:v>289.44</c:v>
                </c:pt>
              </c:numCache>
            </c:numRef>
          </c:val>
          <c:smooth val="0"/>
          <c:extLst>
            <c:ext xmlns:c16="http://schemas.microsoft.com/office/drawing/2014/chart" uri="{C3380CC4-5D6E-409C-BE32-E72D297353CC}">
              <c16:uniqueId val="{00000001-0870-4A90-93BB-55FCDF08689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149.63999999999999</c:v>
                </c:pt>
                <c:pt idx="1">
                  <c:v>146.81</c:v>
                </c:pt>
                <c:pt idx="2">
                  <c:v>149.55000000000001</c:v>
                </c:pt>
                <c:pt idx="3">
                  <c:v>151.27000000000001</c:v>
                </c:pt>
                <c:pt idx="4">
                  <c:v>150.74</c:v>
                </c:pt>
              </c:numCache>
            </c:numRef>
          </c:val>
          <c:extLst>
            <c:ext xmlns:c16="http://schemas.microsoft.com/office/drawing/2014/chart" uri="{C3380CC4-5D6E-409C-BE32-E72D297353CC}">
              <c16:uniqueId val="{00000000-E687-4367-944E-FCA634BCC4C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254.19</c:v>
                </c:pt>
                <c:pt idx="1">
                  <c:v>259.56</c:v>
                </c:pt>
                <c:pt idx="2">
                  <c:v>248.92</c:v>
                </c:pt>
                <c:pt idx="3">
                  <c:v>294.73</c:v>
                </c:pt>
                <c:pt idx="4">
                  <c:v>301.23</c:v>
                </c:pt>
              </c:numCache>
            </c:numRef>
          </c:val>
          <c:smooth val="0"/>
          <c:extLst>
            <c:ext xmlns:c16="http://schemas.microsoft.com/office/drawing/2014/chart" uri="{C3380CC4-5D6E-409C-BE32-E72D297353CC}">
              <c16:uniqueId val="{00000001-E687-4367-944E-FCA634BCC4C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109.98</c:v>
                </c:pt>
                <c:pt idx="1">
                  <c:v>111.42</c:v>
                </c:pt>
                <c:pt idx="2">
                  <c:v>110.24</c:v>
                </c:pt>
                <c:pt idx="3">
                  <c:v>100.82</c:v>
                </c:pt>
                <c:pt idx="4">
                  <c:v>109.26</c:v>
                </c:pt>
              </c:numCache>
            </c:numRef>
          </c:val>
          <c:extLst>
            <c:ext xmlns:c16="http://schemas.microsoft.com/office/drawing/2014/chart" uri="{C3380CC4-5D6E-409C-BE32-E72D297353CC}">
              <c16:uniqueId val="{00000000-1BE6-4543-9E51-DD9C7253417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107.42</c:v>
                </c:pt>
                <c:pt idx="1">
                  <c:v>105.07</c:v>
                </c:pt>
                <c:pt idx="2">
                  <c:v>107.54</c:v>
                </c:pt>
                <c:pt idx="3">
                  <c:v>99.41</c:v>
                </c:pt>
                <c:pt idx="4">
                  <c:v>101.11</c:v>
                </c:pt>
              </c:numCache>
            </c:numRef>
          </c:val>
          <c:smooth val="0"/>
          <c:extLst>
            <c:ext xmlns:c16="http://schemas.microsoft.com/office/drawing/2014/chart" uri="{C3380CC4-5D6E-409C-BE32-E72D297353CC}">
              <c16:uniqueId val="{00000001-1BE6-4543-9E51-DD9C7253417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239.94</c:v>
                </c:pt>
                <c:pt idx="1">
                  <c:v>236.16</c:v>
                </c:pt>
                <c:pt idx="2">
                  <c:v>238.8</c:v>
                </c:pt>
                <c:pt idx="3">
                  <c:v>261.45999999999998</c:v>
                </c:pt>
                <c:pt idx="4">
                  <c:v>241.12</c:v>
                </c:pt>
              </c:numCache>
            </c:numRef>
          </c:val>
          <c:extLst>
            <c:ext xmlns:c16="http://schemas.microsoft.com/office/drawing/2014/chart" uri="{C3380CC4-5D6E-409C-BE32-E72D297353CC}">
              <c16:uniqueId val="{00000000-EC9A-4057-AA21-A3BD60BBC22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157.19</c:v>
                </c:pt>
                <c:pt idx="1">
                  <c:v>153.71</c:v>
                </c:pt>
                <c:pt idx="2">
                  <c:v>155.9</c:v>
                </c:pt>
                <c:pt idx="3">
                  <c:v>170.87</c:v>
                </c:pt>
                <c:pt idx="4">
                  <c:v>171.09</c:v>
                </c:pt>
              </c:numCache>
            </c:numRef>
          </c:val>
          <c:smooth val="0"/>
          <c:extLst>
            <c:ext xmlns:c16="http://schemas.microsoft.com/office/drawing/2014/chart" uri="{C3380CC4-5D6E-409C-BE32-E72D297353CC}">
              <c16:uniqueId val="{00000001-EC9A-4057-AA21-A3BD60BBC22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H52" zoomScale="90" zoomScaleNormal="90" workbookViewId="0">
      <selection activeCell="AX87" sqref="AX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青森県　八戸圏域水道企業団</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A2</v>
      </c>
      <c r="X8" s="43"/>
      <c r="Y8" s="43"/>
      <c r="Z8" s="43"/>
      <c r="AA8" s="43"/>
      <c r="AB8" s="43"/>
      <c r="AC8" s="43"/>
      <c r="AD8" s="43" t="str">
        <f>データ!$M$6</f>
        <v>その他</v>
      </c>
      <c r="AE8" s="43"/>
      <c r="AF8" s="43"/>
      <c r="AG8" s="43"/>
      <c r="AH8" s="43"/>
      <c r="AI8" s="43"/>
      <c r="AJ8" s="43"/>
      <c r="AK8" s="2"/>
      <c r="AL8" s="44" t="str">
        <f>データ!$R$6</f>
        <v>-</v>
      </c>
      <c r="AM8" s="44"/>
      <c r="AN8" s="44"/>
      <c r="AO8" s="44"/>
      <c r="AP8" s="44"/>
      <c r="AQ8" s="44"/>
      <c r="AR8" s="44"/>
      <c r="AS8" s="44"/>
      <c r="AT8" s="45" t="str">
        <f>データ!$S$6</f>
        <v>-</v>
      </c>
      <c r="AU8" s="46"/>
      <c r="AV8" s="46"/>
      <c r="AW8" s="46"/>
      <c r="AX8" s="46"/>
      <c r="AY8" s="46"/>
      <c r="AZ8" s="46"/>
      <c r="BA8" s="46"/>
      <c r="BB8" s="47" t="str">
        <f>データ!$T$6</f>
        <v>-</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84.84</v>
      </c>
      <c r="J10" s="46"/>
      <c r="K10" s="46"/>
      <c r="L10" s="46"/>
      <c r="M10" s="46"/>
      <c r="N10" s="46"/>
      <c r="O10" s="80"/>
      <c r="P10" s="47">
        <f>データ!$P$6</f>
        <v>95.81</v>
      </c>
      <c r="Q10" s="47"/>
      <c r="R10" s="47"/>
      <c r="S10" s="47"/>
      <c r="T10" s="47"/>
      <c r="U10" s="47"/>
      <c r="V10" s="47"/>
      <c r="W10" s="44">
        <f>データ!$Q$6</f>
        <v>4961</v>
      </c>
      <c r="X10" s="44"/>
      <c r="Y10" s="44"/>
      <c r="Z10" s="44"/>
      <c r="AA10" s="44"/>
      <c r="AB10" s="44"/>
      <c r="AC10" s="44"/>
      <c r="AD10" s="2"/>
      <c r="AE10" s="2"/>
      <c r="AF10" s="2"/>
      <c r="AG10" s="2"/>
      <c r="AH10" s="2"/>
      <c r="AI10" s="2"/>
      <c r="AJ10" s="2"/>
      <c r="AK10" s="2"/>
      <c r="AL10" s="44">
        <f>データ!$U$6</f>
        <v>292953</v>
      </c>
      <c r="AM10" s="44"/>
      <c r="AN10" s="44"/>
      <c r="AO10" s="44"/>
      <c r="AP10" s="44"/>
      <c r="AQ10" s="44"/>
      <c r="AR10" s="44"/>
      <c r="AS10" s="44"/>
      <c r="AT10" s="45">
        <f>データ!$V$6</f>
        <v>473.76</v>
      </c>
      <c r="AU10" s="46"/>
      <c r="AV10" s="46"/>
      <c r="AW10" s="46"/>
      <c r="AX10" s="46"/>
      <c r="AY10" s="46"/>
      <c r="AZ10" s="46"/>
      <c r="BA10" s="46"/>
      <c r="BB10" s="47">
        <f>データ!$W$6</f>
        <v>618.36</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112</v>
      </c>
      <c r="BM16" s="82"/>
      <c r="BN16" s="82"/>
      <c r="BO16" s="82"/>
      <c r="BP16" s="82"/>
      <c r="BQ16" s="82"/>
      <c r="BR16" s="82"/>
      <c r="BS16" s="82"/>
      <c r="BT16" s="82"/>
      <c r="BU16" s="82"/>
      <c r="BV16" s="82"/>
      <c r="BW16" s="82"/>
      <c r="BX16" s="82"/>
      <c r="BY16" s="82"/>
      <c r="BZ16" s="8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113</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114</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HGsNuCVQKQWI5du7i9mcfAt8OMCrFPg1TZ6vlSn8F9JrupHBV02QzwpJP2G/NIb0gYvrFwSyjuXikBvyWhe6Xg==" saltValue="fLkLTQkunZsVsACTKfr2P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28711</v>
      </c>
      <c r="D6" s="20">
        <f t="shared" si="3"/>
        <v>46</v>
      </c>
      <c r="E6" s="20">
        <f t="shared" si="3"/>
        <v>1</v>
      </c>
      <c r="F6" s="20">
        <f t="shared" si="3"/>
        <v>0</v>
      </c>
      <c r="G6" s="20">
        <f t="shared" si="3"/>
        <v>1</v>
      </c>
      <c r="H6" s="20" t="str">
        <f t="shared" si="3"/>
        <v>青森県　八戸圏域水道企業団</v>
      </c>
      <c r="I6" s="20" t="str">
        <f t="shared" si="3"/>
        <v>法適用</v>
      </c>
      <c r="J6" s="20" t="str">
        <f t="shared" si="3"/>
        <v>水道事業</v>
      </c>
      <c r="K6" s="20" t="str">
        <f t="shared" si="3"/>
        <v>末端給水事業</v>
      </c>
      <c r="L6" s="20" t="str">
        <f t="shared" si="3"/>
        <v>A2</v>
      </c>
      <c r="M6" s="20" t="str">
        <f t="shared" si="3"/>
        <v>その他</v>
      </c>
      <c r="N6" s="21" t="str">
        <f t="shared" si="3"/>
        <v>-</v>
      </c>
      <c r="O6" s="21">
        <f t="shared" si="3"/>
        <v>84.84</v>
      </c>
      <c r="P6" s="21">
        <f t="shared" si="3"/>
        <v>95.81</v>
      </c>
      <c r="Q6" s="21">
        <f t="shared" si="3"/>
        <v>4961</v>
      </c>
      <c r="R6" s="21" t="str">
        <f t="shared" si="3"/>
        <v>-</v>
      </c>
      <c r="S6" s="21" t="str">
        <f t="shared" si="3"/>
        <v>-</v>
      </c>
      <c r="T6" s="21" t="str">
        <f t="shared" si="3"/>
        <v>-</v>
      </c>
      <c r="U6" s="21">
        <f t="shared" si="3"/>
        <v>292953</v>
      </c>
      <c r="V6" s="21">
        <f t="shared" si="3"/>
        <v>473.76</v>
      </c>
      <c r="W6" s="21">
        <f t="shared" si="3"/>
        <v>618.36</v>
      </c>
      <c r="X6" s="22">
        <f>IF(X7="",NA(),X7)</f>
        <v>112.9</v>
      </c>
      <c r="Y6" s="22">
        <f t="shared" ref="Y6:AG6" si="4">IF(Y7="",NA(),Y7)</f>
        <v>114.09</v>
      </c>
      <c r="Z6" s="22">
        <f t="shared" si="4"/>
        <v>114.33</v>
      </c>
      <c r="AA6" s="22">
        <f t="shared" si="4"/>
        <v>106.44</v>
      </c>
      <c r="AB6" s="22">
        <f t="shared" si="4"/>
        <v>112.35</v>
      </c>
      <c r="AC6" s="22">
        <f t="shared" si="4"/>
        <v>113.57</v>
      </c>
      <c r="AD6" s="22">
        <f t="shared" si="4"/>
        <v>112.59</v>
      </c>
      <c r="AE6" s="22">
        <f t="shared" si="4"/>
        <v>113.87</v>
      </c>
      <c r="AF6" s="22">
        <f t="shared" si="4"/>
        <v>110.04</v>
      </c>
      <c r="AG6" s="22">
        <f t="shared" si="4"/>
        <v>109.67</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2">
        <f t="shared" si="5"/>
        <v>0.13</v>
      </c>
      <c r="AR6" s="21">
        <f t="shared" si="5"/>
        <v>0</v>
      </c>
      <c r="AS6" s="21" t="str">
        <f>IF(AS7="","",IF(AS7="-","【-】","【"&amp;SUBSTITUTE(TEXT(AS7,"#,##0.00"),"-","△")&amp;"】"))</f>
        <v>【1.50】</v>
      </c>
      <c r="AT6" s="22">
        <f>IF(AT7="",NA(),AT7)</f>
        <v>339.43</v>
      </c>
      <c r="AU6" s="22">
        <f t="shared" ref="AU6:BC6" si="6">IF(AU7="",NA(),AU7)</f>
        <v>330.24</v>
      </c>
      <c r="AV6" s="22">
        <f t="shared" si="6"/>
        <v>306.68</v>
      </c>
      <c r="AW6" s="22">
        <f t="shared" si="6"/>
        <v>348.32</v>
      </c>
      <c r="AX6" s="22">
        <f t="shared" si="6"/>
        <v>343.3</v>
      </c>
      <c r="AY6" s="22">
        <f t="shared" si="6"/>
        <v>250.03</v>
      </c>
      <c r="AZ6" s="22">
        <f t="shared" si="6"/>
        <v>239.45</v>
      </c>
      <c r="BA6" s="22">
        <f t="shared" si="6"/>
        <v>246.01</v>
      </c>
      <c r="BB6" s="22">
        <f t="shared" si="6"/>
        <v>297.54000000000002</v>
      </c>
      <c r="BC6" s="22">
        <f t="shared" si="6"/>
        <v>289.44</v>
      </c>
      <c r="BD6" s="21" t="str">
        <f>IF(BD7="","",IF(BD7="-","【-】","【"&amp;SUBSTITUTE(TEXT(BD7,"#,##0.00"),"-","△")&amp;"】"))</f>
        <v>【243.36】</v>
      </c>
      <c r="BE6" s="22">
        <f>IF(BE7="",NA(),BE7)</f>
        <v>149.63999999999999</v>
      </c>
      <c r="BF6" s="22">
        <f t="shared" ref="BF6:BN6" si="7">IF(BF7="",NA(),BF7)</f>
        <v>146.81</v>
      </c>
      <c r="BG6" s="22">
        <f t="shared" si="7"/>
        <v>149.55000000000001</v>
      </c>
      <c r="BH6" s="22">
        <f t="shared" si="7"/>
        <v>151.27000000000001</v>
      </c>
      <c r="BI6" s="22">
        <f t="shared" si="7"/>
        <v>150.74</v>
      </c>
      <c r="BJ6" s="22">
        <f t="shared" si="7"/>
        <v>254.19</v>
      </c>
      <c r="BK6" s="22">
        <f t="shared" si="7"/>
        <v>259.56</v>
      </c>
      <c r="BL6" s="22">
        <f t="shared" si="7"/>
        <v>248.92</v>
      </c>
      <c r="BM6" s="22">
        <f t="shared" si="7"/>
        <v>294.73</v>
      </c>
      <c r="BN6" s="22">
        <f t="shared" si="7"/>
        <v>301.23</v>
      </c>
      <c r="BO6" s="21" t="str">
        <f>IF(BO7="","",IF(BO7="-","【-】","【"&amp;SUBSTITUTE(TEXT(BO7,"#,##0.00"),"-","△")&amp;"】"))</f>
        <v>【265.93】</v>
      </c>
      <c r="BP6" s="22">
        <f>IF(BP7="",NA(),BP7)</f>
        <v>109.98</v>
      </c>
      <c r="BQ6" s="22">
        <f t="shared" ref="BQ6:BY6" si="8">IF(BQ7="",NA(),BQ7)</f>
        <v>111.42</v>
      </c>
      <c r="BR6" s="22">
        <f t="shared" si="8"/>
        <v>110.24</v>
      </c>
      <c r="BS6" s="22">
        <f t="shared" si="8"/>
        <v>100.82</v>
      </c>
      <c r="BT6" s="22">
        <f t="shared" si="8"/>
        <v>109.26</v>
      </c>
      <c r="BU6" s="22">
        <f t="shared" si="8"/>
        <v>107.42</v>
      </c>
      <c r="BV6" s="22">
        <f t="shared" si="8"/>
        <v>105.07</v>
      </c>
      <c r="BW6" s="22">
        <f t="shared" si="8"/>
        <v>107.54</v>
      </c>
      <c r="BX6" s="22">
        <f t="shared" si="8"/>
        <v>99.41</v>
      </c>
      <c r="BY6" s="22">
        <f t="shared" si="8"/>
        <v>101.11</v>
      </c>
      <c r="BZ6" s="21" t="str">
        <f>IF(BZ7="","",IF(BZ7="-","【-】","【"&amp;SUBSTITUTE(TEXT(BZ7,"#,##0.00"),"-","△")&amp;"】"))</f>
        <v>【97.82】</v>
      </c>
      <c r="CA6" s="22">
        <f>IF(CA7="",NA(),CA7)</f>
        <v>239.94</v>
      </c>
      <c r="CB6" s="22">
        <f t="shared" ref="CB6:CJ6" si="9">IF(CB7="",NA(),CB7)</f>
        <v>236.16</v>
      </c>
      <c r="CC6" s="22">
        <f t="shared" si="9"/>
        <v>238.8</v>
      </c>
      <c r="CD6" s="22">
        <f t="shared" si="9"/>
        <v>261.45999999999998</v>
      </c>
      <c r="CE6" s="22">
        <f t="shared" si="9"/>
        <v>241.12</v>
      </c>
      <c r="CF6" s="22">
        <f t="shared" si="9"/>
        <v>157.19</v>
      </c>
      <c r="CG6" s="22">
        <f t="shared" si="9"/>
        <v>153.71</v>
      </c>
      <c r="CH6" s="22">
        <f t="shared" si="9"/>
        <v>155.9</v>
      </c>
      <c r="CI6" s="22">
        <f t="shared" si="9"/>
        <v>170.87</v>
      </c>
      <c r="CJ6" s="22">
        <f t="shared" si="9"/>
        <v>171.09</v>
      </c>
      <c r="CK6" s="21" t="str">
        <f>IF(CK7="","",IF(CK7="-","【-】","【"&amp;SUBSTITUTE(TEXT(CK7,"#,##0.00"),"-","△")&amp;"】"))</f>
        <v>【177.56】</v>
      </c>
      <c r="CL6" s="22">
        <f>IF(CL7="",NA(),CL7)</f>
        <v>57.95</v>
      </c>
      <c r="CM6" s="22">
        <f t="shared" ref="CM6:CU6" si="10">IF(CM7="",NA(),CM7)</f>
        <v>57.93</v>
      </c>
      <c r="CN6" s="22">
        <f t="shared" si="10"/>
        <v>57.08</v>
      </c>
      <c r="CO6" s="22">
        <f t="shared" si="10"/>
        <v>56.01</v>
      </c>
      <c r="CP6" s="22">
        <f t="shared" si="10"/>
        <v>55.97</v>
      </c>
      <c r="CQ6" s="22">
        <f t="shared" si="10"/>
        <v>63.16</v>
      </c>
      <c r="CR6" s="22">
        <f t="shared" si="10"/>
        <v>64.41</v>
      </c>
      <c r="CS6" s="22">
        <f t="shared" si="10"/>
        <v>64.11</v>
      </c>
      <c r="CT6" s="22">
        <f t="shared" si="10"/>
        <v>61.56</v>
      </c>
      <c r="CU6" s="22">
        <f t="shared" si="10"/>
        <v>60.84</v>
      </c>
      <c r="CV6" s="21" t="str">
        <f>IF(CV7="","",IF(CV7="-","【-】","【"&amp;SUBSTITUTE(TEXT(CV7,"#,##0.00"),"-","△")&amp;"】"))</f>
        <v>【59.81】</v>
      </c>
      <c r="CW6" s="22">
        <f>IF(CW7="",NA(),CW7)</f>
        <v>90.12</v>
      </c>
      <c r="CX6" s="22">
        <f t="shared" ref="CX6:DF6" si="11">IF(CX7="",NA(),CX7)</f>
        <v>90.47</v>
      </c>
      <c r="CY6" s="22">
        <f t="shared" si="11"/>
        <v>90.75</v>
      </c>
      <c r="CZ6" s="22">
        <f t="shared" si="11"/>
        <v>90.64</v>
      </c>
      <c r="DA6" s="22">
        <f t="shared" si="11"/>
        <v>90.09</v>
      </c>
      <c r="DB6" s="22">
        <f t="shared" si="11"/>
        <v>91.48</v>
      </c>
      <c r="DC6" s="22">
        <f t="shared" si="11"/>
        <v>91.64</v>
      </c>
      <c r="DD6" s="22">
        <f t="shared" si="11"/>
        <v>92.09</v>
      </c>
      <c r="DE6" s="22">
        <f t="shared" si="11"/>
        <v>90.11</v>
      </c>
      <c r="DF6" s="22">
        <f t="shared" si="11"/>
        <v>89.73</v>
      </c>
      <c r="DG6" s="21" t="str">
        <f>IF(DG7="","",IF(DG7="-","【-】","【"&amp;SUBSTITUTE(TEXT(DG7,"#,##0.00"),"-","△")&amp;"】"))</f>
        <v>【89.42】</v>
      </c>
      <c r="DH6" s="22">
        <f>IF(DH7="",NA(),DH7)</f>
        <v>51.11</v>
      </c>
      <c r="DI6" s="22">
        <f t="shared" ref="DI6:DQ6" si="12">IF(DI7="",NA(),DI7)</f>
        <v>52.35</v>
      </c>
      <c r="DJ6" s="22">
        <f t="shared" si="12"/>
        <v>53.27</v>
      </c>
      <c r="DK6" s="22">
        <f t="shared" si="12"/>
        <v>53.87</v>
      </c>
      <c r="DL6" s="22">
        <f t="shared" si="12"/>
        <v>52.97</v>
      </c>
      <c r="DM6" s="22">
        <f t="shared" si="12"/>
        <v>51.13</v>
      </c>
      <c r="DN6" s="22">
        <f t="shared" si="12"/>
        <v>51.62</v>
      </c>
      <c r="DO6" s="22">
        <f t="shared" si="12"/>
        <v>52.16</v>
      </c>
      <c r="DP6" s="22">
        <f t="shared" si="12"/>
        <v>51.49</v>
      </c>
      <c r="DQ6" s="22">
        <f t="shared" si="12"/>
        <v>51.94</v>
      </c>
      <c r="DR6" s="21" t="str">
        <f>IF(DR7="","",IF(DR7="-","【-】","【"&amp;SUBSTITUTE(TEXT(DR7,"#,##0.00"),"-","△")&amp;"】"))</f>
        <v>【52.02】</v>
      </c>
      <c r="DS6" s="22">
        <f>IF(DS7="",NA(),DS7)</f>
        <v>17.97</v>
      </c>
      <c r="DT6" s="22">
        <f t="shared" ref="DT6:EB6" si="13">IF(DT7="",NA(),DT7)</f>
        <v>19.79</v>
      </c>
      <c r="DU6" s="22">
        <f t="shared" si="13"/>
        <v>22.43</v>
      </c>
      <c r="DV6" s="22">
        <f t="shared" si="13"/>
        <v>24.02</v>
      </c>
      <c r="DW6" s="22">
        <f t="shared" si="13"/>
        <v>25.78</v>
      </c>
      <c r="DX6" s="22">
        <f t="shared" si="13"/>
        <v>22.41</v>
      </c>
      <c r="DY6" s="22">
        <f t="shared" si="13"/>
        <v>23.68</v>
      </c>
      <c r="DZ6" s="22">
        <f t="shared" si="13"/>
        <v>25.76</v>
      </c>
      <c r="EA6" s="22">
        <f t="shared" si="13"/>
        <v>25.18</v>
      </c>
      <c r="EB6" s="22">
        <f t="shared" si="13"/>
        <v>26.52</v>
      </c>
      <c r="EC6" s="21" t="str">
        <f>IF(EC7="","",IF(EC7="-","【-】","【"&amp;SUBSTITUTE(TEXT(EC7,"#,##0.00"),"-","△")&amp;"】"))</f>
        <v>【25.37】</v>
      </c>
      <c r="ED6" s="22">
        <f>IF(ED7="",NA(),ED7)</f>
        <v>0.47</v>
      </c>
      <c r="EE6" s="22">
        <f t="shared" ref="EE6:EM6" si="14">IF(EE7="",NA(),EE7)</f>
        <v>0.46</v>
      </c>
      <c r="EF6" s="22">
        <f t="shared" si="14"/>
        <v>0.31</v>
      </c>
      <c r="EG6" s="22">
        <f t="shared" si="14"/>
        <v>0.4</v>
      </c>
      <c r="EH6" s="22">
        <f t="shared" si="14"/>
        <v>0.37</v>
      </c>
      <c r="EI6" s="22">
        <f t="shared" si="14"/>
        <v>0.73</v>
      </c>
      <c r="EJ6" s="22">
        <f t="shared" si="14"/>
        <v>0.79</v>
      </c>
      <c r="EK6" s="22">
        <f t="shared" si="14"/>
        <v>0.75</v>
      </c>
      <c r="EL6" s="22">
        <f t="shared" si="14"/>
        <v>0.67</v>
      </c>
      <c r="EM6" s="22">
        <f t="shared" si="14"/>
        <v>0.61</v>
      </c>
      <c r="EN6" s="21" t="str">
        <f>IF(EN7="","",IF(EN7="-","【-】","【"&amp;SUBSTITUTE(TEXT(EN7,"#,##0.00"),"-","△")&amp;"】"))</f>
        <v>【0.62】</v>
      </c>
    </row>
    <row r="7" spans="1:144" s="23" customFormat="1" x14ac:dyDescent="0.15">
      <c r="A7" s="15"/>
      <c r="B7" s="24">
        <v>2023</v>
      </c>
      <c r="C7" s="24">
        <v>28711</v>
      </c>
      <c r="D7" s="24">
        <v>46</v>
      </c>
      <c r="E7" s="24">
        <v>1</v>
      </c>
      <c r="F7" s="24">
        <v>0</v>
      </c>
      <c r="G7" s="24">
        <v>1</v>
      </c>
      <c r="H7" s="24" t="s">
        <v>93</v>
      </c>
      <c r="I7" s="24" t="s">
        <v>94</v>
      </c>
      <c r="J7" s="24" t="s">
        <v>95</v>
      </c>
      <c r="K7" s="24" t="s">
        <v>96</v>
      </c>
      <c r="L7" s="24" t="s">
        <v>97</v>
      </c>
      <c r="M7" s="24" t="s">
        <v>98</v>
      </c>
      <c r="N7" s="25" t="s">
        <v>99</v>
      </c>
      <c r="O7" s="25">
        <v>84.84</v>
      </c>
      <c r="P7" s="25">
        <v>95.81</v>
      </c>
      <c r="Q7" s="25">
        <v>4961</v>
      </c>
      <c r="R7" s="25" t="s">
        <v>99</v>
      </c>
      <c r="S7" s="25" t="s">
        <v>99</v>
      </c>
      <c r="T7" s="25" t="s">
        <v>99</v>
      </c>
      <c r="U7" s="25">
        <v>292953</v>
      </c>
      <c r="V7" s="25">
        <v>473.76</v>
      </c>
      <c r="W7" s="25">
        <v>618.36</v>
      </c>
      <c r="X7" s="25">
        <v>112.9</v>
      </c>
      <c r="Y7" s="25">
        <v>114.09</v>
      </c>
      <c r="Z7" s="25">
        <v>114.33</v>
      </c>
      <c r="AA7" s="25">
        <v>106.44</v>
      </c>
      <c r="AB7" s="25">
        <v>112.35</v>
      </c>
      <c r="AC7" s="25">
        <v>113.57</v>
      </c>
      <c r="AD7" s="25">
        <v>112.59</v>
      </c>
      <c r="AE7" s="25">
        <v>113.87</v>
      </c>
      <c r="AF7" s="25">
        <v>110.04</v>
      </c>
      <c r="AG7" s="25">
        <v>109.67</v>
      </c>
      <c r="AH7" s="25">
        <v>108.24</v>
      </c>
      <c r="AI7" s="25">
        <v>0</v>
      </c>
      <c r="AJ7" s="25">
        <v>0</v>
      </c>
      <c r="AK7" s="25">
        <v>0</v>
      </c>
      <c r="AL7" s="25">
        <v>0</v>
      </c>
      <c r="AM7" s="25">
        <v>0</v>
      </c>
      <c r="AN7" s="25">
        <v>0</v>
      </c>
      <c r="AO7" s="25">
        <v>0</v>
      </c>
      <c r="AP7" s="25">
        <v>0</v>
      </c>
      <c r="AQ7" s="25">
        <v>0.13</v>
      </c>
      <c r="AR7" s="25">
        <v>0</v>
      </c>
      <c r="AS7" s="25">
        <v>1.5</v>
      </c>
      <c r="AT7" s="25">
        <v>339.43</v>
      </c>
      <c r="AU7" s="25">
        <v>330.24</v>
      </c>
      <c r="AV7" s="25">
        <v>306.68</v>
      </c>
      <c r="AW7" s="25">
        <v>348.32</v>
      </c>
      <c r="AX7" s="25">
        <v>343.3</v>
      </c>
      <c r="AY7" s="25">
        <v>250.03</v>
      </c>
      <c r="AZ7" s="25">
        <v>239.45</v>
      </c>
      <c r="BA7" s="25">
        <v>246.01</v>
      </c>
      <c r="BB7" s="25">
        <v>297.54000000000002</v>
      </c>
      <c r="BC7" s="25">
        <v>289.44</v>
      </c>
      <c r="BD7" s="25">
        <v>243.36</v>
      </c>
      <c r="BE7" s="25">
        <v>149.63999999999999</v>
      </c>
      <c r="BF7" s="25">
        <v>146.81</v>
      </c>
      <c r="BG7" s="25">
        <v>149.55000000000001</v>
      </c>
      <c r="BH7" s="25">
        <v>151.27000000000001</v>
      </c>
      <c r="BI7" s="25">
        <v>150.74</v>
      </c>
      <c r="BJ7" s="25">
        <v>254.19</v>
      </c>
      <c r="BK7" s="25">
        <v>259.56</v>
      </c>
      <c r="BL7" s="25">
        <v>248.92</v>
      </c>
      <c r="BM7" s="25">
        <v>294.73</v>
      </c>
      <c r="BN7" s="25">
        <v>301.23</v>
      </c>
      <c r="BO7" s="25">
        <v>265.93</v>
      </c>
      <c r="BP7" s="25">
        <v>109.98</v>
      </c>
      <c r="BQ7" s="25">
        <v>111.42</v>
      </c>
      <c r="BR7" s="25">
        <v>110.24</v>
      </c>
      <c r="BS7" s="25">
        <v>100.82</v>
      </c>
      <c r="BT7" s="25">
        <v>109.26</v>
      </c>
      <c r="BU7" s="25">
        <v>107.42</v>
      </c>
      <c r="BV7" s="25">
        <v>105.07</v>
      </c>
      <c r="BW7" s="25">
        <v>107.54</v>
      </c>
      <c r="BX7" s="25">
        <v>99.41</v>
      </c>
      <c r="BY7" s="25">
        <v>101.11</v>
      </c>
      <c r="BZ7" s="25">
        <v>97.82</v>
      </c>
      <c r="CA7" s="25">
        <v>239.94</v>
      </c>
      <c r="CB7" s="25">
        <v>236.16</v>
      </c>
      <c r="CC7" s="25">
        <v>238.8</v>
      </c>
      <c r="CD7" s="25">
        <v>261.45999999999998</v>
      </c>
      <c r="CE7" s="25">
        <v>241.12</v>
      </c>
      <c r="CF7" s="25">
        <v>157.19</v>
      </c>
      <c r="CG7" s="25">
        <v>153.71</v>
      </c>
      <c r="CH7" s="25">
        <v>155.9</v>
      </c>
      <c r="CI7" s="25">
        <v>170.87</v>
      </c>
      <c r="CJ7" s="25">
        <v>171.09</v>
      </c>
      <c r="CK7" s="25">
        <v>177.56</v>
      </c>
      <c r="CL7" s="25">
        <v>57.95</v>
      </c>
      <c r="CM7" s="25">
        <v>57.93</v>
      </c>
      <c r="CN7" s="25">
        <v>57.08</v>
      </c>
      <c r="CO7" s="25">
        <v>56.01</v>
      </c>
      <c r="CP7" s="25">
        <v>55.97</v>
      </c>
      <c r="CQ7" s="25">
        <v>63.16</v>
      </c>
      <c r="CR7" s="25">
        <v>64.41</v>
      </c>
      <c r="CS7" s="25">
        <v>64.11</v>
      </c>
      <c r="CT7" s="25">
        <v>61.56</v>
      </c>
      <c r="CU7" s="25">
        <v>60.84</v>
      </c>
      <c r="CV7" s="25">
        <v>59.81</v>
      </c>
      <c r="CW7" s="25">
        <v>90.12</v>
      </c>
      <c r="CX7" s="25">
        <v>90.47</v>
      </c>
      <c r="CY7" s="25">
        <v>90.75</v>
      </c>
      <c r="CZ7" s="25">
        <v>90.64</v>
      </c>
      <c r="DA7" s="25">
        <v>90.09</v>
      </c>
      <c r="DB7" s="25">
        <v>91.48</v>
      </c>
      <c r="DC7" s="25">
        <v>91.64</v>
      </c>
      <c r="DD7" s="25">
        <v>92.09</v>
      </c>
      <c r="DE7" s="25">
        <v>90.11</v>
      </c>
      <c r="DF7" s="25">
        <v>89.73</v>
      </c>
      <c r="DG7" s="25">
        <v>89.42</v>
      </c>
      <c r="DH7" s="25">
        <v>51.11</v>
      </c>
      <c r="DI7" s="25">
        <v>52.35</v>
      </c>
      <c r="DJ7" s="25">
        <v>53.27</v>
      </c>
      <c r="DK7" s="25">
        <v>53.87</v>
      </c>
      <c r="DL7" s="25">
        <v>52.97</v>
      </c>
      <c r="DM7" s="25">
        <v>51.13</v>
      </c>
      <c r="DN7" s="25">
        <v>51.62</v>
      </c>
      <c r="DO7" s="25">
        <v>52.16</v>
      </c>
      <c r="DP7" s="25">
        <v>51.49</v>
      </c>
      <c r="DQ7" s="25">
        <v>51.94</v>
      </c>
      <c r="DR7" s="25">
        <v>52.02</v>
      </c>
      <c r="DS7" s="25">
        <v>17.97</v>
      </c>
      <c r="DT7" s="25">
        <v>19.79</v>
      </c>
      <c r="DU7" s="25">
        <v>22.43</v>
      </c>
      <c r="DV7" s="25">
        <v>24.02</v>
      </c>
      <c r="DW7" s="25">
        <v>25.78</v>
      </c>
      <c r="DX7" s="25">
        <v>22.41</v>
      </c>
      <c r="DY7" s="25">
        <v>23.68</v>
      </c>
      <c r="DZ7" s="25">
        <v>25.76</v>
      </c>
      <c r="EA7" s="25">
        <v>25.18</v>
      </c>
      <c r="EB7" s="25">
        <v>26.52</v>
      </c>
      <c r="EC7" s="25">
        <v>25.37</v>
      </c>
      <c r="ED7" s="25">
        <v>0.47</v>
      </c>
      <c r="EE7" s="25">
        <v>0.46</v>
      </c>
      <c r="EF7" s="25">
        <v>0.31</v>
      </c>
      <c r="EG7" s="25">
        <v>0.4</v>
      </c>
      <c r="EH7" s="25">
        <v>0.37</v>
      </c>
      <c r="EI7" s="25">
        <v>0.73</v>
      </c>
      <c r="EJ7" s="25">
        <v>0.79</v>
      </c>
      <c r="EK7" s="25">
        <v>0.75</v>
      </c>
      <c r="EL7" s="25">
        <v>0.67</v>
      </c>
      <c r="EM7" s="25">
        <v>0.61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2025-01-30T05:03:39Z</cp:lastPrinted>
  <dcterms:created xsi:type="dcterms:W3CDTF">2024-12-11T04:54:10Z</dcterms:created>
  <dcterms:modified xsi:type="dcterms:W3CDTF">2025-01-30T05:07:37Z</dcterms:modified>
  <cp:category/>
</cp:coreProperties>
</file>